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AS22" i="2" l="1"/>
  <c r="AQ22" i="2"/>
  <c r="AP22" i="2"/>
  <c r="AO22" i="2"/>
  <c r="AN22" i="2"/>
  <c r="AM22" i="2"/>
  <c r="AG22" i="2"/>
  <c r="AE22" i="2"/>
  <c r="AD22" i="2"/>
  <c r="AC22" i="2"/>
  <c r="AB22" i="2"/>
  <c r="AA22" i="2"/>
  <c r="W22" i="2"/>
  <c r="U22" i="2"/>
  <c r="T22" i="2"/>
  <c r="S22" i="2"/>
  <c r="R22" i="2"/>
  <c r="Q22" i="2"/>
  <c r="K22" i="2"/>
  <c r="K26" i="2" s="1"/>
  <c r="I22" i="2"/>
  <c r="I26" i="2" s="1"/>
  <c r="H22" i="2"/>
  <c r="H26" i="2" s="1"/>
  <c r="M26" i="2" s="1"/>
  <c r="G22" i="2"/>
  <c r="F22" i="2"/>
  <c r="F26" i="2" s="1"/>
  <c r="E22" i="2"/>
  <c r="E26" i="2" s="1"/>
  <c r="G26" i="2" l="1"/>
  <c r="L26" i="2" s="1"/>
  <c r="K28" i="2"/>
  <c r="F27" i="2"/>
  <c r="F28" i="2" s="1"/>
  <c r="H27" i="2"/>
  <c r="H28" i="2" s="1"/>
  <c r="E27" i="2"/>
  <c r="E28" i="2" s="1"/>
  <c r="G27" i="2"/>
  <c r="I27" i="2"/>
  <c r="N26" i="2" l="1"/>
  <c r="M28" i="2"/>
  <c r="G28" i="2"/>
  <c r="L28" i="2" s="1"/>
  <c r="I28" i="2"/>
  <c r="N28" i="2" l="1"/>
</calcChain>
</file>

<file path=xl/sharedStrings.xml><?xml version="1.0" encoding="utf-8"?>
<sst xmlns="http://schemas.openxmlformats.org/spreadsheetml/2006/main" count="108" uniqueCount="40">
  <si>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</si>
  <si>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</si>
  <si>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</si>
  <si>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</si>
  <si>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</si>
  <si>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</si>
  <si>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</si>
  <si>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</si>
  <si>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</si>
  <si>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</si>
  <si>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</si>
  <si>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</si>
  <si>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</si>
  <si>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</si>
  <si>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</si>
  <si>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10.</t>
  </si>
  <si>
    <t>VäVi</t>
  </si>
  <si>
    <t>12.</t>
  </si>
  <si>
    <t>Reijo Nyrhinen</t>
  </si>
  <si>
    <t>26.5.1963</t>
  </si>
  <si>
    <t>1.</t>
  </si>
  <si>
    <t>11.</t>
  </si>
  <si>
    <t>2.</t>
  </si>
  <si>
    <t>maakuntasarja</t>
  </si>
  <si>
    <t>7.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</si>
  <si>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</si>
  <si>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</si>
  <si>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</si>
  <si>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</si>
  <si>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</si>
  <si>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</si>
  <si>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</si>
  <si>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</si>
  <si>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</si>
  <si>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</si>
  <si>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</si>
  <si>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</si>
  <si>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YJ</t>
  </si>
  <si>
    <t>YJ = Ylihärmän Junkkarit  (1908)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</si>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</sst>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19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40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1" t="s">
        <v>28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36"/>
      <c r="E4" s="22"/>
      <c r="F4" s="22"/>
      <c r="G4" s="22"/>
      <c r="H4" s="33"/>
      <c r="I4" s="22"/>
      <c r="J4" s="45"/>
      <c r="K4" s="21"/>
      <c r="L4" s="46"/>
      <c r="M4" s="13"/>
      <c r="N4" s="13"/>
      <c r="O4" s="13"/>
      <c r="P4" s="18"/>
      <c r="Q4" s="22"/>
      <c r="R4" s="22"/>
      <c r="S4" s="33"/>
      <c r="T4" s="22"/>
      <c r="U4" s="22"/>
      <c r="V4" s="47"/>
      <c r="W4" s="21"/>
      <c r="X4" s="22">
        <v>1983</v>
      </c>
      <c r="Y4" s="22" t="s">
        <v>20</v>
      </c>
      <c r="Z4" s="37" t="s">
        <v>16</v>
      </c>
      <c r="AA4" s="22">
        <v>18</v>
      </c>
      <c r="AB4" s="22">
        <v>1</v>
      </c>
      <c r="AC4" s="22">
        <v>2</v>
      </c>
      <c r="AD4" s="22">
        <v>22</v>
      </c>
      <c r="AE4" s="22"/>
      <c r="AF4" s="69"/>
      <c r="AG4" s="18"/>
      <c r="AH4" s="13"/>
      <c r="AI4" s="13" t="s">
        <v>15</v>
      </c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1984</v>
      </c>
      <c r="C5" s="34" t="s">
        <v>15</v>
      </c>
      <c r="D5" s="36" t="s">
        <v>16</v>
      </c>
      <c r="E5" s="22">
        <v>19</v>
      </c>
      <c r="F5" s="22">
        <v>0</v>
      </c>
      <c r="G5" s="22">
        <v>7</v>
      </c>
      <c r="H5" s="33">
        <v>17</v>
      </c>
      <c r="I5" s="22"/>
      <c r="J5" s="45"/>
      <c r="K5" s="21"/>
      <c r="L5" s="46"/>
      <c r="M5" s="13"/>
      <c r="N5" s="13"/>
      <c r="O5" s="13"/>
      <c r="P5" s="18"/>
      <c r="Q5" s="22"/>
      <c r="R5" s="22"/>
      <c r="S5" s="33"/>
      <c r="T5" s="22"/>
      <c r="U5" s="22"/>
      <c r="V5" s="47"/>
      <c r="W5" s="21"/>
      <c r="X5" s="22"/>
      <c r="Y5" s="34"/>
      <c r="Z5" s="37"/>
      <c r="AA5" s="22"/>
      <c r="AB5" s="22"/>
      <c r="AC5" s="22"/>
      <c r="AD5" s="33"/>
      <c r="AE5" s="22"/>
      <c r="AF5" s="69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36"/>
      <c r="E6" s="22"/>
      <c r="F6" s="22"/>
      <c r="G6" s="22"/>
      <c r="H6" s="33"/>
      <c r="I6" s="22"/>
      <c r="J6" s="45"/>
      <c r="K6" s="21"/>
      <c r="L6" s="46"/>
      <c r="M6" s="13"/>
      <c r="N6" s="13"/>
      <c r="O6" s="13"/>
      <c r="P6" s="18"/>
      <c r="Q6" s="22"/>
      <c r="R6" s="22"/>
      <c r="S6" s="33"/>
      <c r="T6" s="22"/>
      <c r="U6" s="22"/>
      <c r="V6" s="47"/>
      <c r="W6" s="21"/>
      <c r="X6" s="22">
        <v>1985</v>
      </c>
      <c r="Y6" s="22" t="s">
        <v>22</v>
      </c>
      <c r="Z6" s="37" t="s">
        <v>16</v>
      </c>
      <c r="AA6" s="22">
        <v>18</v>
      </c>
      <c r="AB6" s="22">
        <v>2</v>
      </c>
      <c r="AC6" s="22">
        <v>9</v>
      </c>
      <c r="AD6" s="22">
        <v>15</v>
      </c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36"/>
      <c r="E7" s="22"/>
      <c r="F7" s="22"/>
      <c r="G7" s="22"/>
      <c r="H7" s="33"/>
      <c r="I7" s="22"/>
      <c r="J7" s="45"/>
      <c r="K7" s="21"/>
      <c r="L7" s="46"/>
      <c r="M7" s="13"/>
      <c r="N7" s="13"/>
      <c r="O7" s="13"/>
      <c r="P7" s="18"/>
      <c r="Q7" s="22"/>
      <c r="R7" s="22"/>
      <c r="S7" s="33"/>
      <c r="T7" s="22"/>
      <c r="U7" s="22"/>
      <c r="V7" s="47"/>
      <c r="W7" s="21"/>
      <c r="X7" s="22">
        <v>1986</v>
      </c>
      <c r="Y7" s="22" t="s">
        <v>22</v>
      </c>
      <c r="Z7" s="37" t="s">
        <v>16</v>
      </c>
      <c r="AA7" s="22">
        <v>22</v>
      </c>
      <c r="AB7" s="22">
        <v>1</v>
      </c>
      <c r="AC7" s="22">
        <v>16</v>
      </c>
      <c r="AD7" s="22">
        <v>14</v>
      </c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36"/>
      <c r="E8" s="22"/>
      <c r="F8" s="22"/>
      <c r="G8" s="22"/>
      <c r="H8" s="33"/>
      <c r="I8" s="22"/>
      <c r="J8" s="45"/>
      <c r="K8" s="21"/>
      <c r="L8" s="46"/>
      <c r="M8" s="13"/>
      <c r="N8" s="13"/>
      <c r="O8" s="13"/>
      <c r="P8" s="18"/>
      <c r="Q8" s="22"/>
      <c r="R8" s="22"/>
      <c r="S8" s="33"/>
      <c r="T8" s="22"/>
      <c r="U8" s="22"/>
      <c r="V8" s="47"/>
      <c r="W8" s="21"/>
      <c r="X8" s="22">
        <v>1987</v>
      </c>
      <c r="Y8" s="22" t="s">
        <v>17</v>
      </c>
      <c r="Z8" s="37" t="s">
        <v>16</v>
      </c>
      <c r="AA8" s="22">
        <v>22</v>
      </c>
      <c r="AB8" s="22">
        <v>0</v>
      </c>
      <c r="AC8" s="22">
        <v>12</v>
      </c>
      <c r="AD8" s="22">
        <v>21</v>
      </c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4"/>
      <c r="D9" s="36"/>
      <c r="E9" s="22"/>
      <c r="F9" s="22"/>
      <c r="G9" s="22"/>
      <c r="H9" s="33"/>
      <c r="I9" s="22"/>
      <c r="J9" s="45"/>
      <c r="K9" s="21"/>
      <c r="L9" s="46"/>
      <c r="M9" s="13"/>
      <c r="N9" s="13"/>
      <c r="O9" s="13"/>
      <c r="P9" s="18"/>
      <c r="Q9" s="22"/>
      <c r="R9" s="22"/>
      <c r="S9" s="33"/>
      <c r="T9" s="22"/>
      <c r="U9" s="22"/>
      <c r="V9" s="47"/>
      <c r="W9" s="21"/>
      <c r="X9" s="22">
        <v>1988</v>
      </c>
      <c r="Y9" s="22" t="s">
        <v>36</v>
      </c>
      <c r="Z9" s="37" t="s">
        <v>37</v>
      </c>
      <c r="AA9" s="22">
        <v>20</v>
      </c>
      <c r="AB9" s="22">
        <v>1</v>
      </c>
      <c r="AC9" s="22">
        <v>9</v>
      </c>
      <c r="AD9" s="22">
        <v>24</v>
      </c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4"/>
      <c r="D10" s="36"/>
      <c r="E10" s="22"/>
      <c r="F10" s="22"/>
      <c r="G10" s="22"/>
      <c r="H10" s="33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3"/>
      <c r="T10" s="22"/>
      <c r="U10" s="22"/>
      <c r="V10" s="47"/>
      <c r="W10" s="21"/>
      <c r="X10" s="22">
        <v>1989</v>
      </c>
      <c r="Y10" s="34" t="s">
        <v>20</v>
      </c>
      <c r="Z10" s="36" t="s">
        <v>16</v>
      </c>
      <c r="AA10" s="22"/>
      <c r="AB10" s="37" t="s">
        <v>23</v>
      </c>
      <c r="AC10" s="22"/>
      <c r="AD10" s="33"/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4"/>
      <c r="D11" s="36"/>
      <c r="E11" s="22"/>
      <c r="F11" s="22"/>
      <c r="G11" s="22"/>
      <c r="H11" s="33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3"/>
      <c r="T11" s="22"/>
      <c r="U11" s="22"/>
      <c r="V11" s="47"/>
      <c r="W11" s="21"/>
      <c r="X11" s="22">
        <v>1990</v>
      </c>
      <c r="Y11" s="22" t="s">
        <v>24</v>
      </c>
      <c r="Z11" s="71" t="s">
        <v>16</v>
      </c>
      <c r="AA11" s="22">
        <v>22</v>
      </c>
      <c r="AB11" s="22">
        <v>1</v>
      </c>
      <c r="AC11" s="22">
        <v>14</v>
      </c>
      <c r="AD11" s="22">
        <v>12</v>
      </c>
      <c r="AE11" s="22"/>
      <c r="AF11" s="69"/>
      <c r="AG11" s="18"/>
      <c r="AH11" s="11"/>
      <c r="AI11" s="11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4"/>
      <c r="D12" s="36"/>
      <c r="E12" s="22"/>
      <c r="F12" s="22"/>
      <c r="G12" s="22"/>
      <c r="H12" s="33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3"/>
      <c r="T12" s="22"/>
      <c r="U12" s="22"/>
      <c r="V12" s="47"/>
      <c r="W12" s="21"/>
      <c r="X12" s="22">
        <v>1991</v>
      </c>
      <c r="Y12" s="22" t="s">
        <v>24</v>
      </c>
      <c r="Z12" s="71" t="s">
        <v>37</v>
      </c>
      <c r="AA12" s="22">
        <v>22</v>
      </c>
      <c r="AB12" s="22">
        <v>0</v>
      </c>
      <c r="AC12" s="22">
        <v>17</v>
      </c>
      <c r="AD12" s="22">
        <v>22</v>
      </c>
      <c r="AE12" s="22"/>
      <c r="AF12" s="69"/>
      <c r="AG12" s="18"/>
      <c r="AH12" s="11"/>
      <c r="AI12" s="11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4"/>
      <c r="D13" s="36"/>
      <c r="E13" s="22"/>
      <c r="F13" s="22"/>
      <c r="G13" s="22"/>
      <c r="H13" s="33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3"/>
      <c r="T13" s="22"/>
      <c r="U13" s="22"/>
      <c r="V13" s="47"/>
      <c r="W13" s="21"/>
      <c r="X13" s="22">
        <v>1992</v>
      </c>
      <c r="Y13" s="22" t="s">
        <v>22</v>
      </c>
      <c r="Z13" s="71" t="s">
        <v>16</v>
      </c>
      <c r="AA13" s="22">
        <v>21</v>
      </c>
      <c r="AB13" s="22">
        <v>0</v>
      </c>
      <c r="AC13" s="22">
        <v>10</v>
      </c>
      <c r="AD13" s="22">
        <v>27</v>
      </c>
      <c r="AE13" s="22"/>
      <c r="AF13" s="69"/>
      <c r="AG13" s="18"/>
      <c r="AH13" s="11"/>
      <c r="AI13" s="11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4"/>
      <c r="D14" s="36"/>
      <c r="E14" s="22"/>
      <c r="F14" s="22"/>
      <c r="G14" s="22"/>
      <c r="H14" s="33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3"/>
      <c r="T14" s="22"/>
      <c r="U14" s="22"/>
      <c r="V14" s="47"/>
      <c r="W14" s="21"/>
      <c r="X14" s="22">
        <v>1993</v>
      </c>
      <c r="Y14" s="22" t="s">
        <v>21</v>
      </c>
      <c r="Z14" s="71" t="s">
        <v>16</v>
      </c>
      <c r="AA14" s="22">
        <v>22</v>
      </c>
      <c r="AB14" s="22">
        <v>2</v>
      </c>
      <c r="AC14" s="22">
        <v>8</v>
      </c>
      <c r="AD14" s="22">
        <v>35</v>
      </c>
      <c r="AE14" s="22"/>
      <c r="AF14" s="69"/>
      <c r="AG14" s="18"/>
      <c r="AH14" s="11"/>
      <c r="AI14" s="13" t="s">
        <v>39</v>
      </c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4"/>
      <c r="D15" s="36"/>
      <c r="E15" s="22"/>
      <c r="F15" s="22"/>
      <c r="G15" s="22"/>
      <c r="H15" s="33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3"/>
      <c r="T15" s="22"/>
      <c r="U15" s="22"/>
      <c r="V15" s="47"/>
      <c r="W15" s="21"/>
      <c r="X15" s="22">
        <v>1994</v>
      </c>
      <c r="Y15" s="34" t="s">
        <v>22</v>
      </c>
      <c r="Z15" s="36" t="s">
        <v>16</v>
      </c>
      <c r="AA15" s="22"/>
      <c r="AB15" s="37" t="s">
        <v>23</v>
      </c>
      <c r="AC15" s="22"/>
      <c r="AD15" s="33"/>
      <c r="AE15" s="22"/>
      <c r="AF15" s="45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4"/>
      <c r="D16" s="36"/>
      <c r="E16" s="22"/>
      <c r="F16" s="22"/>
      <c r="G16" s="22"/>
      <c r="H16" s="33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3"/>
      <c r="T16" s="22"/>
      <c r="U16" s="22"/>
      <c r="V16" s="47"/>
      <c r="W16" s="21"/>
      <c r="X16" s="22">
        <v>1995</v>
      </c>
      <c r="Y16" s="34" t="s">
        <v>25</v>
      </c>
      <c r="Z16" s="36" t="s">
        <v>16</v>
      </c>
      <c r="AA16" s="22"/>
      <c r="AB16" s="37" t="s">
        <v>23</v>
      </c>
      <c r="AC16" s="22"/>
      <c r="AD16" s="33"/>
      <c r="AE16" s="22"/>
      <c r="AF16" s="45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4"/>
      <c r="D17" s="36"/>
      <c r="E17" s="22"/>
      <c r="F17" s="22"/>
      <c r="G17" s="22"/>
      <c r="H17" s="33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3"/>
      <c r="T17" s="22"/>
      <c r="U17" s="22"/>
      <c r="V17" s="47"/>
      <c r="W17" s="21"/>
      <c r="X17" s="22">
        <v>1996</v>
      </c>
      <c r="Y17" s="34" t="s">
        <v>20</v>
      </c>
      <c r="Z17" s="36" t="s">
        <v>16</v>
      </c>
      <c r="AA17" s="22"/>
      <c r="AB17" s="37" t="s">
        <v>23</v>
      </c>
      <c r="AC17" s="22"/>
      <c r="AD17" s="33"/>
      <c r="AE17" s="22"/>
      <c r="AF17" s="45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4"/>
      <c r="D18" s="36"/>
      <c r="E18" s="22"/>
      <c r="F18" s="22"/>
      <c r="G18" s="22"/>
      <c r="H18" s="33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3"/>
      <c r="T18" s="22"/>
      <c r="U18" s="22"/>
      <c r="V18" s="47"/>
      <c r="W18" s="21"/>
      <c r="X18" s="22">
        <v>1997</v>
      </c>
      <c r="Y18" s="34" t="s">
        <v>20</v>
      </c>
      <c r="Z18" s="36" t="s">
        <v>16</v>
      </c>
      <c r="AA18" s="22"/>
      <c r="AB18" s="22"/>
      <c r="AC18" s="22"/>
      <c r="AD18" s="33"/>
      <c r="AE18" s="22"/>
      <c r="AF18" s="45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>
        <v>1998</v>
      </c>
      <c r="C19" s="34" t="s">
        <v>15</v>
      </c>
      <c r="D19" s="36" t="s">
        <v>16</v>
      </c>
      <c r="E19" s="22">
        <v>21</v>
      </c>
      <c r="F19" s="22">
        <v>0</v>
      </c>
      <c r="G19" s="22">
        <v>4</v>
      </c>
      <c r="H19" s="33">
        <v>10</v>
      </c>
      <c r="I19" s="22">
        <v>44</v>
      </c>
      <c r="J19" s="45"/>
      <c r="K19" s="21"/>
      <c r="L19" s="46"/>
      <c r="M19" s="13"/>
      <c r="N19" s="13"/>
      <c r="O19" s="13"/>
      <c r="P19" s="18"/>
      <c r="Q19" s="22"/>
      <c r="R19" s="22"/>
      <c r="S19" s="33"/>
      <c r="T19" s="22"/>
      <c r="U19" s="22"/>
      <c r="V19" s="47"/>
      <c r="W19" s="21"/>
      <c r="X19" s="22"/>
      <c r="Y19" s="34"/>
      <c r="Z19" s="36"/>
      <c r="AA19" s="22"/>
      <c r="AB19" s="22"/>
      <c r="AC19" s="22"/>
      <c r="AD19" s="33"/>
      <c r="AE19" s="22"/>
      <c r="AF19" s="45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4"/>
      <c r="D20" s="36"/>
      <c r="E20" s="22"/>
      <c r="F20" s="22"/>
      <c r="G20" s="22"/>
      <c r="H20" s="33"/>
      <c r="I20" s="22"/>
      <c r="J20" s="45"/>
      <c r="K20" s="21"/>
      <c r="L20" s="46"/>
      <c r="M20" s="13"/>
      <c r="N20" s="13"/>
      <c r="O20" s="13"/>
      <c r="P20" s="18"/>
      <c r="Q20" s="22"/>
      <c r="R20" s="22"/>
      <c r="S20" s="33"/>
      <c r="T20" s="22"/>
      <c r="U20" s="22"/>
      <c r="V20" s="47"/>
      <c r="W20" s="21"/>
      <c r="X20" s="22"/>
      <c r="Y20" s="34"/>
      <c r="Z20" s="36"/>
      <c r="AA20" s="22"/>
      <c r="AB20" s="22"/>
      <c r="AC20" s="22"/>
      <c r="AD20" s="33"/>
      <c r="AE20" s="22"/>
      <c r="AF20" s="45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8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>
        <v>2000</v>
      </c>
      <c r="C21" s="34" t="s">
        <v>17</v>
      </c>
      <c r="D21" s="36" t="s">
        <v>16</v>
      </c>
      <c r="E21" s="22">
        <v>6</v>
      </c>
      <c r="F21" s="22">
        <v>0</v>
      </c>
      <c r="G21" s="22">
        <v>0</v>
      </c>
      <c r="H21" s="33">
        <v>1</v>
      </c>
      <c r="I21" s="22">
        <v>7</v>
      </c>
      <c r="J21" s="45">
        <v>0.35</v>
      </c>
      <c r="K21" s="21">
        <v>20</v>
      </c>
      <c r="L21" s="46"/>
      <c r="M21" s="13"/>
      <c r="N21" s="13"/>
      <c r="O21" s="13"/>
      <c r="P21" s="18"/>
      <c r="Q21" s="22"/>
      <c r="R21" s="22"/>
      <c r="S21" s="33"/>
      <c r="T21" s="22"/>
      <c r="U21" s="22"/>
      <c r="V21" s="47"/>
      <c r="W21" s="21"/>
      <c r="X21" s="22"/>
      <c r="Y21" s="34"/>
      <c r="Z21" s="36"/>
      <c r="AA21" s="22"/>
      <c r="AB21" s="22"/>
      <c r="AC21" s="22"/>
      <c r="AD21" s="33"/>
      <c r="AE21" s="22"/>
      <c r="AF21" s="45"/>
      <c r="AG21" s="21"/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8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35" t="s">
        <v>31</v>
      </c>
      <c r="C22" s="49"/>
      <c r="D22" s="50"/>
      <c r="E22" s="51">
        <f>SUM(E4:E21)</f>
        <v>46</v>
      </c>
      <c r="F22" s="51">
        <f>SUM(F4:F21)</f>
        <v>0</v>
      </c>
      <c r="G22" s="51">
        <f>SUM(G4:G21)</f>
        <v>11</v>
      </c>
      <c r="H22" s="51">
        <f>SUM(H4:H21)</f>
        <v>28</v>
      </c>
      <c r="I22" s="51">
        <f>SUM(I4:I21)</f>
        <v>51</v>
      </c>
      <c r="J22" s="52">
        <v>0</v>
      </c>
      <c r="K22" s="40">
        <f>SUM(K4:K21)</f>
        <v>20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40">
        <f>SUM(W4:W21)</f>
        <v>0</v>
      </c>
      <c r="X22" s="11" t="s">
        <v>31</v>
      </c>
      <c r="Y22" s="12"/>
      <c r="Z22" s="10"/>
      <c r="AA22" s="51">
        <f>SUM(AA4:AA21)</f>
        <v>187</v>
      </c>
      <c r="AB22" s="51">
        <f>SUM(AB4:AB21)</f>
        <v>8</v>
      </c>
      <c r="AC22" s="51">
        <f>SUM(AC4:AC21)</f>
        <v>97</v>
      </c>
      <c r="AD22" s="51">
        <f>SUM(AD4:AD21)</f>
        <v>192</v>
      </c>
      <c r="AE22" s="51">
        <f>SUM(AE4:AE21)</f>
        <v>0</v>
      </c>
      <c r="AF22" s="52">
        <v>0</v>
      </c>
      <c r="AG22" s="40">
        <f>SUM(AG4:AG21)</f>
        <v>0</v>
      </c>
      <c r="AH22" s="17"/>
      <c r="AI22" s="15"/>
      <c r="AJ22" s="53"/>
      <c r="AK22" s="54"/>
      <c r="AL22" s="18"/>
      <c r="AM22" s="51">
        <f>SUM(AM4:AM21)</f>
        <v>0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0</v>
      </c>
      <c r="AR22" s="52">
        <v>0</v>
      </c>
      <c r="AS22" s="44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32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33</v>
      </c>
      <c r="O24" s="13" t="s">
        <v>34</v>
      </c>
      <c r="Q24" s="25"/>
      <c r="R24" s="25" t="s">
        <v>12</v>
      </c>
      <c r="S24" s="25"/>
      <c r="T24" s="24" t="s">
        <v>14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35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>
        <v>0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70" t="s">
        <v>38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13</v>
      </c>
      <c r="C26" s="64"/>
      <c r="D26" s="65"/>
      <c r="E26" s="60">
        <f>PRODUCT(E22+Q22)</f>
        <v>46</v>
      </c>
      <c r="F26" s="60">
        <f>PRODUCT(F22+R22)</f>
        <v>0</v>
      </c>
      <c r="G26" s="60">
        <f>PRODUCT(G22+S22)</f>
        <v>11</v>
      </c>
      <c r="H26" s="60">
        <f>PRODUCT(H22+T22)</f>
        <v>28</v>
      </c>
      <c r="I26" s="60">
        <f>PRODUCT(I22+U22)</f>
        <v>51</v>
      </c>
      <c r="J26" s="61"/>
      <c r="K26" s="24">
        <f>PRODUCT(K22+W22)</f>
        <v>20</v>
      </c>
      <c r="L26" s="62">
        <f>PRODUCT((F26+G26)/E26)</f>
        <v>0.2391304347826087</v>
      </c>
      <c r="M26" s="62">
        <f>PRODUCT(H26/E26)</f>
        <v>0.60869565217391308</v>
      </c>
      <c r="N26" s="62">
        <f>PRODUCT((F26+G26+H26)/E26)</f>
        <v>0.84782608695652173</v>
      </c>
      <c r="O26" s="62">
        <f>PRODUCT(I26/27)</f>
        <v>1.8888888888888888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28</v>
      </c>
      <c r="C27" s="19"/>
      <c r="D27" s="28"/>
      <c r="E27" s="60">
        <f>PRODUCT(AA22+AM22)</f>
        <v>187</v>
      </c>
      <c r="F27" s="60">
        <f>PRODUCT(AB22+AN22)</f>
        <v>8</v>
      </c>
      <c r="G27" s="60">
        <f>PRODUCT(AC22+AO22)</f>
        <v>97</v>
      </c>
      <c r="H27" s="60">
        <f>PRODUCT(AD22+AP22)</f>
        <v>192</v>
      </c>
      <c r="I27" s="60">
        <f>PRODUCT(AE22+AQ22)</f>
        <v>0</v>
      </c>
      <c r="J27" s="61">
        <v>0</v>
      </c>
      <c r="K27" s="18">
        <v>0</v>
      </c>
      <c r="L27" s="62">
        <v>0</v>
      </c>
      <c r="M27" s="62">
        <v>0</v>
      </c>
      <c r="N27" s="62">
        <v>0</v>
      </c>
      <c r="O27" s="62">
        <v>0</v>
      </c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31</v>
      </c>
      <c r="C28" s="67"/>
      <c r="D28" s="68"/>
      <c r="E28" s="60">
        <f>SUM(E25:E27)</f>
        <v>233</v>
      </c>
      <c r="F28" s="60">
        <f t="shared" ref="F28:I28" si="0">SUM(F25:F27)</f>
        <v>8</v>
      </c>
      <c r="G28" s="60">
        <f t="shared" si="0"/>
        <v>108</v>
      </c>
      <c r="H28" s="60">
        <f t="shared" si="0"/>
        <v>220</v>
      </c>
      <c r="I28" s="60">
        <f t="shared" si="0"/>
        <v>51</v>
      </c>
      <c r="J28" s="61"/>
      <c r="K28" s="24">
        <f>SUM(K25:K27)</f>
        <v>20</v>
      </c>
      <c r="L28" s="62">
        <f>PRODUCT((F28+G28)/E28)</f>
        <v>0.4978540772532189</v>
      </c>
      <c r="M28" s="62">
        <f>PRODUCT(H28/E28)</f>
        <v>0.94420600858369097</v>
      </c>
      <c r="N28" s="62">
        <f>PRODUCT((F28+G28+H28)/E28)</f>
        <v>1.4420600858369099</v>
      </c>
      <c r="O28" s="62">
        <v>1.89</v>
      </c>
      <c r="Q28" s="18"/>
      <c r="R28" s="18"/>
      <c r="S28" s="1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sortState ref="B4:I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2018-12-23T19:11:23Z</dcterms:modified>
</cp:coreProperties>
</file>